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660" windowHeight="10575" firstSheet="1" activeTab="1"/>
  </bookViews>
  <sheets>
    <sheet name="2018年二季度  (2)" sheetId="1" state="hidden" r:id="rId1"/>
    <sheet name="2018年三 季度 " sheetId="2" r:id="rId2"/>
    <sheet name="2018年二季度  (3)" sheetId="3" state="hidden" r:id="rId3"/>
  </sheets>
  <calcPr calcId="144525"/>
</workbook>
</file>

<file path=xl/sharedStrings.xml><?xml version="1.0" encoding="utf-8"?>
<sst xmlns="http://schemas.openxmlformats.org/spreadsheetml/2006/main" count="81">
  <si>
    <r>
      <rPr>
        <sz val="9"/>
        <color indexed="8"/>
        <rFont val="Tahoma"/>
        <charset val="134"/>
      </rPr>
      <t xml:space="preserve">  </t>
    </r>
    <r>
      <rPr>
        <b/>
        <sz val="16"/>
        <color indexed="8"/>
        <rFont val="Tahoma"/>
        <charset val="134"/>
      </rPr>
      <t> </t>
    </r>
    <r>
      <rPr>
        <b/>
        <sz val="16"/>
        <color indexed="8"/>
        <rFont val="宋体"/>
        <charset val="134"/>
      </rPr>
      <t>陕西资本市场综合统计信息报表</t>
    </r>
  </si>
  <si>
    <t>（2018年2季度）</t>
  </si>
  <si>
    <t>一、基本情况</t>
  </si>
  <si>
    <t>统计项目</t>
  </si>
  <si>
    <t>本季末</t>
  </si>
  <si>
    <t>本期变动</t>
  </si>
  <si>
    <t>数据填报口径</t>
  </si>
  <si>
    <r>
      <rPr>
        <b/>
        <sz val="10"/>
        <color indexed="8"/>
        <rFont val="宋体"/>
        <charset val="134"/>
      </rPr>
      <t>境内上市公司家数（</t>
    </r>
    <r>
      <rPr>
        <b/>
        <sz val="10"/>
        <color indexed="8"/>
        <rFont val="Tahoma"/>
        <charset val="134"/>
      </rPr>
      <t>A</t>
    </r>
    <r>
      <rPr>
        <b/>
        <sz val="10"/>
        <color indexed="8"/>
        <rFont val="宋体"/>
        <charset val="134"/>
      </rPr>
      <t>、</t>
    </r>
    <r>
      <rPr>
        <b/>
        <sz val="10"/>
        <color indexed="8"/>
        <rFont val="Tahoma"/>
        <charset val="134"/>
      </rPr>
      <t>B</t>
    </r>
    <r>
      <rPr>
        <b/>
        <sz val="10"/>
        <color indexed="8"/>
        <rFont val="宋体"/>
        <charset val="134"/>
      </rPr>
      <t>股）（家）</t>
    </r>
  </si>
  <si>
    <t>其中：仅发A股公司数（家）</t>
  </si>
  <si>
    <t>总市值（亿元）</t>
  </si>
  <si>
    <r>
      <rPr>
        <b/>
        <sz val="10"/>
        <color indexed="8"/>
        <rFont val="Tahoma"/>
        <charset val="134"/>
      </rPr>
      <t> </t>
    </r>
    <r>
      <rPr>
        <b/>
        <sz val="10"/>
        <color indexed="8"/>
        <rFont val="宋体"/>
        <charset val="134"/>
      </rPr>
      <t>其中：流通市值（亿元）</t>
    </r>
  </si>
  <si>
    <t>总股本（亿股）</t>
  </si>
  <si>
    <t>其中：流通股本（亿股）</t>
  </si>
  <si>
    <t>上市公司资产总额（亿元）</t>
  </si>
  <si>
    <t>注：辖区上市公司2018年中期报告尚未披露，本季末指2018年一季度。</t>
  </si>
  <si>
    <t>上市公司负债总额（亿元）</t>
  </si>
  <si>
    <t>辅导备案拟上市公司家数（家）</t>
  </si>
  <si>
    <t>证券公司数（家）</t>
  </si>
  <si>
    <t>证券分公司数（家）</t>
  </si>
  <si>
    <t>证券营业部数（家）</t>
  </si>
  <si>
    <t>证券公司资产总额（亿元）</t>
  </si>
  <si>
    <t>证券公司负债总额（亿元）</t>
  </si>
  <si>
    <t>证券投资者开户数（万户）</t>
  </si>
  <si>
    <t>客户交易结算资金余额（亿元）</t>
  </si>
  <si>
    <t>托管证券市值（亿元）</t>
  </si>
  <si>
    <t>证券营业部从业人员数（人）</t>
  </si>
  <si>
    <t>期货公司数（家）</t>
  </si>
  <si>
    <t>期货分支机构数（家）</t>
  </si>
  <si>
    <t>期货交易保证金余额（亿元）</t>
  </si>
  <si>
    <t>期货投资者开户数（户）</t>
  </si>
  <si>
    <t>期货从业人员人数（人）</t>
  </si>
  <si>
    <t>基金公司分公司家数（家）</t>
  </si>
  <si>
    <t>证券投资咨询机构数（家）</t>
  </si>
  <si>
    <t>辖区执业会计师事务所数（家）</t>
  </si>
  <si>
    <t>    其中：在陕分所数（家）</t>
  </si>
  <si>
    <t>辖区执业资产评估机构数（家）</t>
  </si>
  <si>
    <t>二、发行与融资情况</t>
  </si>
  <si>
    <t>本季</t>
  </si>
  <si>
    <t>本年累计</t>
  </si>
  <si>
    <t>备注</t>
  </si>
  <si>
    <t>累计筹资额（亿元）</t>
  </si>
  <si>
    <t>资本市场历年累计筹资额</t>
  </si>
  <si>
    <t>当期直接融资（亿元）</t>
  </si>
  <si>
    <t>未包括新三板挂牌公司融资额</t>
  </si>
  <si>
    <t>当期上市（IPO）公司数（家）</t>
  </si>
  <si>
    <t>当期上市（IPO）融资额（亿元）</t>
  </si>
  <si>
    <t>当期增发、配股公司数（家）</t>
  </si>
  <si>
    <t>当期发行公司债券公司数（家）</t>
  </si>
  <si>
    <t>陕西煤业股份有限公司20亿元、陕西旅游集团有限公司6亿元、西安迈科金属国际集团有限公司5亿元、陕西旅游集团延安文化旅游产业投资有限公司1.42亿元、西安高新技术产业开发区房地产开发公司3亿元、陕西文化产业投资控股(集团)有限公司7.8亿元；广电网络可转债8亿元。</t>
  </si>
  <si>
    <t>当期发行公司债券数额（亿元）</t>
  </si>
  <si>
    <t>    增发、配股融资额（亿元）</t>
  </si>
  <si>
    <t>金花股份增发6.38亿元</t>
  </si>
  <si>
    <t>当期完成资产重组家数</t>
  </si>
  <si>
    <t>国际医学</t>
  </si>
  <si>
    <t>三、市场交易情况</t>
  </si>
  <si>
    <t>代理证券交易额（亿元）</t>
  </si>
  <si>
    <t>其中A股交易额（亿元）</t>
  </si>
  <si>
    <t>   基金交易额（亿元）</t>
  </si>
  <si>
    <t>代理期货交易额（亿元）</t>
  </si>
  <si>
    <t>代理期货交易量(万手)</t>
  </si>
  <si>
    <t>四、经营情况</t>
  </si>
  <si>
    <t>上市公司营业总收入（亿元）</t>
  </si>
  <si>
    <t>上市公司净利润（亿元）</t>
  </si>
  <si>
    <t>证券公司营业收入（亿元）</t>
  </si>
  <si>
    <t>证券公司净利润（亿元）</t>
  </si>
  <si>
    <t>证券营业部营业收入（亿元）</t>
  </si>
  <si>
    <t>证券营业部净利润（亿元）</t>
  </si>
  <si>
    <t>期货经营机构营业收入（万元）</t>
  </si>
  <si>
    <t>期货经营机构营业利润（万元）</t>
  </si>
  <si>
    <t>累计盈利期货公司家数（家）</t>
  </si>
  <si>
    <t>累计盈利期货分支机构家数（家）</t>
  </si>
  <si>
    <t>（2018年3季度）</t>
  </si>
  <si>
    <t>注：辖区上市公司2018年三季报尚未披露，本季末指2018年上半年末。</t>
  </si>
  <si>
    <t>辖区法人</t>
  </si>
  <si>
    <t>执业</t>
  </si>
  <si>
    <t>注册</t>
  </si>
  <si>
    <t>陕国投A配股</t>
  </si>
  <si>
    <t>包括可转债</t>
  </si>
  <si>
    <t>注：辖区上市公司2018年三季报尚未披露，本季指2018年二季度。</t>
  </si>
  <si>
    <t>1,95</t>
  </si>
  <si>
    <t>法人</t>
  </si>
</sst>
</file>

<file path=xl/styles.xml><?xml version="1.0" encoding="utf-8"?>
<styleSheet xmlns="http://schemas.openxmlformats.org/spreadsheetml/2006/main">
  <numFmts count="6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_ * #,##0_ ;_ * \-#,##0_ ;_ * &quot;-&quot;??_ ;_ @_ "/>
    <numFmt numFmtId="177" formatCode="0.00_ "/>
    <numFmt numFmtId="41" formatCode="_ * #,##0_ ;_ * \-#,##0_ ;_ * &quot;-&quot;_ ;_ @_ "/>
  </numFmts>
  <fonts count="12">
    <font>
      <sz val="11"/>
      <color indexed="8"/>
      <name val="宋体"/>
      <charset val="134"/>
    </font>
    <font>
      <sz val="9"/>
      <color indexed="8"/>
      <name val="Tahoma"/>
      <charset val="134"/>
    </font>
    <font>
      <b/>
      <sz val="10"/>
      <color indexed="8"/>
      <name val="宋体"/>
      <charset val="134"/>
    </font>
    <font>
      <b/>
      <sz val="11"/>
      <color indexed="8"/>
      <name val="宋体"/>
      <charset val="134"/>
    </font>
    <font>
      <b/>
      <sz val="9"/>
      <color indexed="8"/>
      <name val="宋体"/>
      <charset val="134"/>
    </font>
    <font>
      <b/>
      <sz val="10"/>
      <color indexed="8"/>
      <name val="Tahoma"/>
      <charset val="134"/>
    </font>
    <font>
      <sz val="9"/>
      <color indexed="8"/>
      <name val="宋体"/>
      <charset val="134"/>
    </font>
    <font>
      <sz val="10"/>
      <color indexed="8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b/>
      <sz val="16"/>
      <color indexed="8"/>
      <name val="Tahoma"/>
      <charset val="134"/>
    </font>
    <font>
      <b/>
      <sz val="16"/>
      <color indexed="8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9" fillId="0" borderId="0" applyFont="0" applyAlignment="0" applyProtection="0">
      <alignment vertical="center"/>
    </xf>
    <xf numFmtId="44" fontId="9" fillId="0" borderId="0" applyFont="0" applyAlignment="0" applyProtection="0">
      <alignment vertical="center"/>
    </xf>
    <xf numFmtId="41" fontId="9" fillId="0" borderId="0" applyFont="0" applyAlignment="0" applyProtection="0">
      <alignment vertical="center"/>
    </xf>
    <xf numFmtId="9" fontId="9" fillId="0" borderId="0" applyFont="0" applyAlignment="0" applyProtection="0">
      <alignment vertical="center"/>
    </xf>
    <xf numFmtId="42" fontId="9" fillId="0" borderId="0" applyFont="0" applyAlignment="0" applyProtection="0">
      <alignment vertical="center"/>
    </xf>
  </cellStyleXfs>
  <cellXfs count="20"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43" fontId="0" fillId="0" borderId="0" xfId="1" applyFont="1" applyFill="1">
      <alignment vertical="center"/>
    </xf>
    <xf numFmtId="176" fontId="0" fillId="0" borderId="0" xfId="1" applyNumberFormat="1" applyFont="1" applyFill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63"/>
  <sheetViews>
    <sheetView topLeftCell="A17" workbookViewId="0">
      <selection activeCell="B42" sqref="B42"/>
    </sheetView>
  </sheetViews>
  <sheetFormatPr defaultColWidth="9" defaultRowHeight="13.5"/>
  <cols>
    <col min="1" max="1" width="29.125" customWidth="1"/>
    <col min="2" max="3" width="12.5" customWidth="1"/>
    <col min="4" max="4" width="28.625" customWidth="1"/>
    <col min="5" max="7" width="9" hidden="1" customWidth="1"/>
    <col min="8" max="8" width="9.375"/>
    <col min="9" max="9" width="11.5"/>
  </cols>
  <sheetData>
    <row r="1" ht="40.5" customHeight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customHeight="1" spans="1:4">
      <c r="A3" s="3" t="s">
        <v>2</v>
      </c>
      <c r="B3" s="3"/>
      <c r="C3" s="3"/>
      <c r="D3" s="3"/>
    </row>
    <row r="4" ht="17.25" customHeight="1" spans="1:4">
      <c r="A4" s="4" t="s">
        <v>3</v>
      </c>
      <c r="B4" s="5" t="s">
        <v>4</v>
      </c>
      <c r="C4" s="5" t="s">
        <v>5</v>
      </c>
      <c r="D4" s="5" t="s">
        <v>6</v>
      </c>
    </row>
    <row r="5" customFormat="1" ht="15" customHeight="1" spans="1:4">
      <c r="A5" s="4" t="s">
        <v>7</v>
      </c>
      <c r="B5" s="5">
        <v>47</v>
      </c>
      <c r="C5" s="5">
        <v>0</v>
      </c>
      <c r="D5" s="4"/>
    </row>
    <row r="6" customFormat="1" ht="15" customHeight="1" spans="1:4">
      <c r="A6" s="4" t="s">
        <v>8</v>
      </c>
      <c r="B6" s="5">
        <v>47</v>
      </c>
      <c r="C6" s="5">
        <v>0</v>
      </c>
      <c r="D6" s="4"/>
    </row>
    <row r="7" customFormat="1" ht="15" customHeight="1" spans="1:7">
      <c r="A7" s="4" t="s">
        <v>9</v>
      </c>
      <c r="B7" s="6">
        <v>5133.7</v>
      </c>
      <c r="C7" s="5">
        <f t="shared" ref="C7:C13" si="0">B7-G7</f>
        <v>-963.54</v>
      </c>
      <c r="D7" s="4"/>
      <c r="E7" s="5">
        <v>6097.24</v>
      </c>
      <c r="F7" s="5">
        <v>6298.59</v>
      </c>
      <c r="G7" s="5">
        <v>6097.24</v>
      </c>
    </row>
    <row r="8" customFormat="1" ht="15" customHeight="1" spans="1:7">
      <c r="A8" s="7" t="s">
        <v>10</v>
      </c>
      <c r="B8" s="5">
        <v>4304.83</v>
      </c>
      <c r="C8" s="5">
        <f>B8-G8</f>
        <v>-741.59</v>
      </c>
      <c r="D8" s="4"/>
      <c r="E8" s="5">
        <v>5046.42</v>
      </c>
      <c r="F8" s="5">
        <v>5241.01</v>
      </c>
      <c r="G8" s="5">
        <v>5046.42</v>
      </c>
    </row>
    <row r="9" customFormat="1" ht="15" customHeight="1" spans="1:7">
      <c r="A9" s="4" t="s">
        <v>11</v>
      </c>
      <c r="B9" s="5">
        <v>652.38</v>
      </c>
      <c r="C9" s="5">
        <f>B9-G9</f>
        <v>17.86</v>
      </c>
      <c r="D9" s="4"/>
      <c r="E9" s="5">
        <v>634.52</v>
      </c>
      <c r="F9" s="5">
        <v>634.07</v>
      </c>
      <c r="G9" s="5">
        <v>634.52</v>
      </c>
    </row>
    <row r="10" customFormat="1" ht="15" customHeight="1" spans="1:7">
      <c r="A10" s="4" t="s">
        <v>12</v>
      </c>
      <c r="B10" s="5">
        <v>534.64</v>
      </c>
      <c r="C10" s="5">
        <f>B10-G10</f>
        <v>22.69</v>
      </c>
      <c r="D10" s="4"/>
      <c r="E10" s="5">
        <v>511.95</v>
      </c>
      <c r="F10" s="5">
        <v>506.38</v>
      </c>
      <c r="G10" s="5">
        <v>511.95</v>
      </c>
    </row>
    <row r="11" customFormat="1" ht="18.75" customHeight="1" spans="1:7">
      <c r="A11" s="4" t="s">
        <v>13</v>
      </c>
      <c r="B11" s="6">
        <v>6203.2</v>
      </c>
      <c r="C11" s="5">
        <f>B11-G11</f>
        <v>110.98</v>
      </c>
      <c r="D11" s="8" t="s">
        <v>14</v>
      </c>
      <c r="G11" s="5">
        <v>6092.22</v>
      </c>
    </row>
    <row r="12" customFormat="1" ht="21" customHeight="1" spans="1:7">
      <c r="A12" s="4" t="s">
        <v>15</v>
      </c>
      <c r="B12" s="5">
        <v>3055.64</v>
      </c>
      <c r="C12" s="5">
        <f>B12-G12</f>
        <v>38.1799999999998</v>
      </c>
      <c r="D12" s="8"/>
      <c r="G12" s="5">
        <v>3017.46</v>
      </c>
    </row>
    <row r="13" customFormat="1" ht="19" customHeight="1" spans="1:7">
      <c r="A13" s="4" t="s">
        <v>16</v>
      </c>
      <c r="B13" s="5">
        <v>13</v>
      </c>
      <c r="C13" s="5">
        <f>B13-G13</f>
        <v>-2</v>
      </c>
      <c r="D13" s="9"/>
      <c r="G13" s="5">
        <v>15</v>
      </c>
    </row>
    <row r="14" ht="15" customHeight="1" spans="1:4">
      <c r="A14" s="4" t="s">
        <v>17</v>
      </c>
      <c r="B14" s="5"/>
      <c r="C14" s="5"/>
      <c r="D14" s="4"/>
    </row>
    <row r="15" ht="15" customHeight="1" spans="1:4">
      <c r="A15" s="4" t="s">
        <v>18</v>
      </c>
      <c r="B15" s="5"/>
      <c r="C15" s="5"/>
      <c r="D15" s="4"/>
    </row>
    <row r="16" ht="17.25" customHeight="1" spans="1:4">
      <c r="A16" s="4" t="s">
        <v>19</v>
      </c>
      <c r="B16" s="5"/>
      <c r="C16" s="5"/>
      <c r="D16" s="10"/>
    </row>
    <row r="17" ht="15" customHeight="1" spans="1:4">
      <c r="A17" s="4" t="s">
        <v>20</v>
      </c>
      <c r="B17" s="5"/>
      <c r="C17" s="5"/>
      <c r="D17" s="11"/>
    </row>
    <row r="18" ht="15" customHeight="1" spans="1:4">
      <c r="A18" s="4" t="s">
        <v>21</v>
      </c>
      <c r="B18" s="5"/>
      <c r="C18" s="5"/>
      <c r="D18" s="4"/>
    </row>
    <row r="19" ht="15" customHeight="1" spans="1:4">
      <c r="A19" s="4" t="s">
        <v>22</v>
      </c>
      <c r="B19" s="5"/>
      <c r="C19" s="5"/>
      <c r="D19" s="5"/>
    </row>
    <row r="20" ht="15" customHeight="1" spans="1:4">
      <c r="A20" s="4" t="s">
        <v>23</v>
      </c>
      <c r="B20" s="5"/>
      <c r="C20" s="5"/>
      <c r="D20" s="5"/>
    </row>
    <row r="21" ht="15" customHeight="1" spans="1:4">
      <c r="A21" s="4" t="s">
        <v>24</v>
      </c>
      <c r="B21" s="5"/>
      <c r="C21" s="5"/>
      <c r="D21" s="5"/>
    </row>
    <row r="22" ht="15" customHeight="1" spans="1:4">
      <c r="A22" s="4" t="s">
        <v>25</v>
      </c>
      <c r="B22" s="5"/>
      <c r="C22" s="5"/>
      <c r="D22" s="5"/>
    </row>
    <row r="23" ht="15" customHeight="1" spans="1:4">
      <c r="A23" s="4" t="s">
        <v>26</v>
      </c>
      <c r="B23" s="5"/>
      <c r="C23" s="5"/>
      <c r="D23" s="5"/>
    </row>
    <row r="24" ht="15" customHeight="1" spans="1:4">
      <c r="A24" s="4" t="s">
        <v>27</v>
      </c>
      <c r="B24" s="5"/>
      <c r="C24" s="5"/>
      <c r="D24" s="5"/>
    </row>
    <row r="25" ht="15" customHeight="1" spans="1:4">
      <c r="A25" s="4" t="s">
        <v>28</v>
      </c>
      <c r="B25" s="5"/>
      <c r="C25" s="5"/>
      <c r="D25" s="10"/>
    </row>
    <row r="26" ht="15" customHeight="1" spans="1:4">
      <c r="A26" s="4" t="s">
        <v>29</v>
      </c>
      <c r="B26" s="5"/>
      <c r="C26" s="5"/>
      <c r="D26" s="5"/>
    </row>
    <row r="27" ht="15" customHeight="1" spans="1:4">
      <c r="A27" s="4" t="s">
        <v>30</v>
      </c>
      <c r="B27" s="5"/>
      <c r="C27" s="5"/>
      <c r="D27" s="5"/>
    </row>
    <row r="28" ht="15" customHeight="1" spans="1:4">
      <c r="A28" s="4" t="s">
        <v>31</v>
      </c>
      <c r="B28" s="5"/>
      <c r="C28" s="5"/>
      <c r="D28" s="5"/>
    </row>
    <row r="29" ht="15" customHeight="1" spans="1:4">
      <c r="A29" s="4" t="s">
        <v>32</v>
      </c>
      <c r="B29" s="5"/>
      <c r="C29" s="5"/>
      <c r="D29" s="5"/>
    </row>
    <row r="30" customFormat="1" ht="15" customHeight="1" spans="1:7">
      <c r="A30" s="4" t="s">
        <v>33</v>
      </c>
      <c r="B30" s="5">
        <v>20</v>
      </c>
      <c r="C30" s="4">
        <v>0</v>
      </c>
      <c r="D30" s="5"/>
      <c r="G30" s="5">
        <v>20</v>
      </c>
    </row>
    <row r="31" customFormat="1" ht="15" customHeight="1" spans="1:7">
      <c r="A31" s="4" t="s">
        <v>34</v>
      </c>
      <c r="B31" s="5">
        <v>19</v>
      </c>
      <c r="C31" s="4">
        <v>0</v>
      </c>
      <c r="D31" s="5"/>
      <c r="G31" s="5">
        <v>19</v>
      </c>
    </row>
    <row r="32" customFormat="1" ht="15" customHeight="1" spans="1:7">
      <c r="A32" s="4" t="s">
        <v>35</v>
      </c>
      <c r="B32" s="4">
        <v>7</v>
      </c>
      <c r="C32" s="4">
        <v>0</v>
      </c>
      <c r="D32" s="4"/>
      <c r="G32" s="4">
        <v>7</v>
      </c>
    </row>
    <row r="33" customFormat="1" ht="15" customHeight="1" spans="1:7">
      <c r="A33" s="4" t="s">
        <v>34</v>
      </c>
      <c r="B33" s="4">
        <v>6</v>
      </c>
      <c r="C33" s="4">
        <v>0</v>
      </c>
      <c r="D33" s="4"/>
      <c r="G33" s="4">
        <v>6</v>
      </c>
    </row>
    <row r="34" ht="15" customHeight="1" spans="1:4">
      <c r="A34" s="12" t="s">
        <v>36</v>
      </c>
      <c r="B34" s="12"/>
      <c r="C34" s="12"/>
      <c r="D34" s="12"/>
    </row>
    <row r="35" ht="15" customHeight="1" spans="1:4">
      <c r="A35" s="4" t="s">
        <v>3</v>
      </c>
      <c r="B35" s="5" t="s">
        <v>37</v>
      </c>
      <c r="C35" s="5" t="s">
        <v>38</v>
      </c>
      <c r="D35" s="5" t="s">
        <v>39</v>
      </c>
    </row>
    <row r="36" customFormat="1" ht="16" customHeight="1" spans="1:9">
      <c r="A36" s="4" t="s">
        <v>40</v>
      </c>
      <c r="B36" s="5">
        <f>B37</f>
        <v>51.22</v>
      </c>
      <c r="C36" s="5">
        <f>2462.31+B36</f>
        <v>2513.53</v>
      </c>
      <c r="D36" s="10" t="s">
        <v>41</v>
      </c>
      <c r="G36" s="5">
        <f>G37</f>
        <v>104.38</v>
      </c>
      <c r="H36" s="13">
        <v>104.38</v>
      </c>
      <c r="I36" s="13">
        <v>2462.31</v>
      </c>
    </row>
    <row r="37" customFormat="1" ht="15" customHeight="1" spans="1:9">
      <c r="A37" s="4" t="s">
        <v>42</v>
      </c>
      <c r="B37" s="5">
        <f>B42+B43+B39</f>
        <v>51.22</v>
      </c>
      <c r="C37" s="6">
        <f>B37+104.38</f>
        <v>155.6</v>
      </c>
      <c r="D37" s="10" t="s">
        <v>43</v>
      </c>
      <c r="G37" s="5">
        <f>G42+G43+G39</f>
        <v>104.38</v>
      </c>
      <c r="H37" s="13">
        <v>104.38</v>
      </c>
      <c r="I37" s="13">
        <v>104.38</v>
      </c>
    </row>
    <row r="38" customFormat="1" ht="15" customHeight="1" spans="1:9">
      <c r="A38" s="4" t="s">
        <v>44</v>
      </c>
      <c r="B38" s="5">
        <v>0</v>
      </c>
      <c r="C38" s="5">
        <v>0</v>
      </c>
      <c r="D38" s="10"/>
      <c r="G38" s="5">
        <v>0</v>
      </c>
      <c r="H38" s="14">
        <v>0</v>
      </c>
      <c r="I38" s="14">
        <v>0</v>
      </c>
    </row>
    <row r="39" customFormat="1" ht="15" customHeight="1" spans="1:9">
      <c r="A39" s="4" t="s">
        <v>45</v>
      </c>
      <c r="B39" s="5">
        <v>0</v>
      </c>
      <c r="C39" s="5">
        <v>0</v>
      </c>
      <c r="D39" s="4"/>
      <c r="G39" s="5">
        <v>0</v>
      </c>
      <c r="H39" s="14">
        <v>0</v>
      </c>
      <c r="I39" s="14">
        <v>0</v>
      </c>
    </row>
    <row r="40" customFormat="1" ht="15" customHeight="1" spans="1:9">
      <c r="A40" s="4" t="s">
        <v>46</v>
      </c>
      <c r="B40" s="5">
        <v>0</v>
      </c>
      <c r="C40" s="5">
        <v>1</v>
      </c>
      <c r="D40" s="10"/>
      <c r="G40" s="5">
        <v>1</v>
      </c>
      <c r="H40" s="14">
        <v>1</v>
      </c>
      <c r="I40" s="14">
        <v>1</v>
      </c>
    </row>
    <row r="41" customFormat="1" ht="27" customHeight="1" spans="1:9">
      <c r="A41" s="4" t="s">
        <v>47</v>
      </c>
      <c r="B41" s="15">
        <v>7</v>
      </c>
      <c r="C41" s="15">
        <v>10</v>
      </c>
      <c r="D41" s="16" t="s">
        <v>48</v>
      </c>
      <c r="G41" s="5">
        <v>3</v>
      </c>
      <c r="H41" s="14">
        <v>3</v>
      </c>
      <c r="I41" s="14">
        <v>3</v>
      </c>
    </row>
    <row r="42" customFormat="1" ht="27" customHeight="1" spans="1:9">
      <c r="A42" s="4" t="s">
        <v>49</v>
      </c>
      <c r="B42" s="5">
        <f>43.22+8</f>
        <v>51.22</v>
      </c>
      <c r="C42" s="5">
        <f>B42+I42</f>
        <v>149.22</v>
      </c>
      <c r="D42" s="17"/>
      <c r="G42" s="5">
        <v>98</v>
      </c>
      <c r="H42" s="13">
        <v>98</v>
      </c>
      <c r="I42" s="13">
        <v>98</v>
      </c>
    </row>
    <row r="43" customFormat="1" ht="15" customHeight="1" spans="1:9">
      <c r="A43" s="4" t="s">
        <v>50</v>
      </c>
      <c r="B43" s="5">
        <v>0</v>
      </c>
      <c r="C43" s="5">
        <v>6.38</v>
      </c>
      <c r="D43" s="10" t="s">
        <v>51</v>
      </c>
      <c r="G43" s="5">
        <v>6.38</v>
      </c>
      <c r="H43" s="13">
        <v>6.38</v>
      </c>
      <c r="I43" s="13">
        <v>6.38</v>
      </c>
    </row>
    <row r="44" customFormat="1" ht="15" customHeight="1" spans="1:9">
      <c r="A44" s="4" t="s">
        <v>52</v>
      </c>
      <c r="B44" s="5">
        <v>1</v>
      </c>
      <c r="C44" s="5">
        <v>1</v>
      </c>
      <c r="D44" s="10" t="s">
        <v>53</v>
      </c>
      <c r="G44" s="5">
        <v>0</v>
      </c>
      <c r="H44" s="13">
        <v>0</v>
      </c>
      <c r="I44" s="13">
        <v>0</v>
      </c>
    </row>
    <row r="45" ht="15" customHeight="1" spans="1:4">
      <c r="A45" s="12" t="s">
        <v>54</v>
      </c>
      <c r="B45" s="12"/>
      <c r="C45" s="12"/>
      <c r="D45" s="12"/>
    </row>
    <row r="46" ht="15" customHeight="1" spans="1:4">
      <c r="A46" s="4" t="s">
        <v>3</v>
      </c>
      <c r="B46" s="5" t="s">
        <v>37</v>
      </c>
      <c r="C46" s="5" t="s">
        <v>38</v>
      </c>
      <c r="D46" s="5" t="s">
        <v>39</v>
      </c>
    </row>
    <row r="47" ht="15" customHeight="1" spans="1:4">
      <c r="A47" s="4" t="s">
        <v>55</v>
      </c>
      <c r="B47" s="5"/>
      <c r="C47" s="5"/>
      <c r="D47" s="4"/>
    </row>
    <row r="48" ht="15" customHeight="1" spans="1:4">
      <c r="A48" s="4" t="s">
        <v>56</v>
      </c>
      <c r="B48" s="5"/>
      <c r="C48" s="5"/>
      <c r="D48" s="4"/>
    </row>
    <row r="49" ht="15" customHeight="1" spans="1:4">
      <c r="A49" s="4" t="s">
        <v>57</v>
      </c>
      <c r="B49" s="5"/>
      <c r="C49" s="5"/>
      <c r="D49" s="18"/>
    </row>
    <row r="50" ht="15" customHeight="1" spans="1:4">
      <c r="A50" s="4" t="s">
        <v>58</v>
      </c>
      <c r="B50" s="5"/>
      <c r="C50" s="5"/>
      <c r="D50" s="18"/>
    </row>
    <row r="51" ht="15" customHeight="1" spans="1:4">
      <c r="A51" s="4" t="s">
        <v>59</v>
      </c>
      <c r="B51" s="5"/>
      <c r="C51" s="5"/>
      <c r="D51" s="18"/>
    </row>
    <row r="52" ht="15" customHeight="1" spans="1:4">
      <c r="A52" s="12" t="s">
        <v>60</v>
      </c>
      <c r="B52" s="12"/>
      <c r="C52" s="12"/>
      <c r="D52" s="12"/>
    </row>
    <row r="53" ht="15" customHeight="1" spans="1:4">
      <c r="A53" s="4" t="s">
        <v>3</v>
      </c>
      <c r="B53" s="5" t="s">
        <v>37</v>
      </c>
      <c r="C53" s="5" t="s">
        <v>38</v>
      </c>
      <c r="D53" s="5" t="s">
        <v>39</v>
      </c>
    </row>
    <row r="54" customFormat="1" ht="23" customHeight="1" spans="1:4">
      <c r="A54" s="4" t="s">
        <v>61</v>
      </c>
      <c r="B54" s="5">
        <v>526.26</v>
      </c>
      <c r="C54" s="5">
        <v>526.26</v>
      </c>
      <c r="D54" s="8" t="s">
        <v>14</v>
      </c>
    </row>
    <row r="55" customFormat="1" ht="16.5" customHeight="1" spans="1:4">
      <c r="A55" s="4" t="s">
        <v>62</v>
      </c>
      <c r="B55" s="5">
        <v>44.89</v>
      </c>
      <c r="C55" s="5">
        <v>44.89</v>
      </c>
      <c r="D55" s="8"/>
    </row>
    <row r="56" ht="15" customHeight="1" spans="1:4">
      <c r="A56" s="4" t="s">
        <v>63</v>
      </c>
      <c r="B56" s="5"/>
      <c r="C56" s="5"/>
      <c r="D56" s="12"/>
    </row>
    <row r="57" ht="15" customHeight="1" spans="1:4">
      <c r="A57" s="4" t="s">
        <v>64</v>
      </c>
      <c r="B57" s="5"/>
      <c r="C57" s="5"/>
      <c r="D57" s="4"/>
    </row>
    <row r="58" ht="15" customHeight="1" spans="1:4">
      <c r="A58" s="4" t="s">
        <v>65</v>
      </c>
      <c r="B58" s="5"/>
      <c r="C58" s="5"/>
      <c r="D58" s="4"/>
    </row>
    <row r="59" ht="15" customHeight="1" spans="1:4">
      <c r="A59" s="4" t="s">
        <v>66</v>
      </c>
      <c r="B59" s="5"/>
      <c r="C59" s="5"/>
      <c r="D59" s="4"/>
    </row>
    <row r="60" ht="15" customHeight="1" spans="1:4">
      <c r="A60" s="4" t="s">
        <v>67</v>
      </c>
      <c r="B60" s="5"/>
      <c r="C60" s="5"/>
      <c r="D60" s="4"/>
    </row>
    <row r="61" ht="15" customHeight="1" spans="1:4">
      <c r="A61" s="4" t="s">
        <v>68</v>
      </c>
      <c r="B61" s="5"/>
      <c r="C61" s="5"/>
      <c r="D61" s="4"/>
    </row>
    <row r="62" ht="15" customHeight="1" spans="1:4">
      <c r="A62" s="4" t="s">
        <v>69</v>
      </c>
      <c r="B62" s="5"/>
      <c r="C62" s="5"/>
      <c r="D62" s="10"/>
    </row>
    <row r="63" ht="15" customHeight="1" spans="1:4">
      <c r="A63" s="4" t="s">
        <v>70</v>
      </c>
      <c r="B63" s="5"/>
      <c r="C63" s="5"/>
      <c r="D63" s="19"/>
    </row>
  </sheetData>
  <mergeCells count="9">
    <mergeCell ref="A1:D1"/>
    <mergeCell ref="A2:D2"/>
    <mergeCell ref="A3:D3"/>
    <mergeCell ref="A34:D34"/>
    <mergeCell ref="A45:D45"/>
    <mergeCell ref="A52:D52"/>
    <mergeCell ref="D11:D12"/>
    <mergeCell ref="D41:D42"/>
    <mergeCell ref="D54:D55"/>
  </mergeCells>
  <pageMargins left="0.65" right="0.409027777777778" top="0.5" bottom="1.03888888888889" header="0.259027777777778" footer="0.959027777777778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63"/>
  <sheetViews>
    <sheetView tabSelected="1" topLeftCell="A25" workbookViewId="0">
      <selection activeCell="D63" sqref="A1:D63"/>
    </sheetView>
  </sheetViews>
  <sheetFormatPr defaultColWidth="9" defaultRowHeight="13.5" outlineLevelCol="5"/>
  <cols>
    <col min="1" max="1" width="29.125" customWidth="1"/>
    <col min="2" max="3" width="12.5" customWidth="1"/>
    <col min="4" max="4" width="28.625" customWidth="1"/>
    <col min="5" max="7" width="9" hidden="1" customWidth="1"/>
  </cols>
  <sheetData>
    <row r="1" ht="40.5" customHeight="1" spans="1:4">
      <c r="A1" s="1" t="s">
        <v>0</v>
      </c>
      <c r="B1" s="1"/>
      <c r="C1" s="1"/>
      <c r="D1" s="1"/>
    </row>
    <row r="2" spans="1:4">
      <c r="A2" s="2" t="s">
        <v>71</v>
      </c>
      <c r="B2" s="2"/>
      <c r="C2" s="2"/>
      <c r="D2" s="2"/>
    </row>
    <row r="3" customHeight="1" spans="1:4">
      <c r="A3" s="3" t="s">
        <v>2</v>
      </c>
      <c r="B3" s="3"/>
      <c r="C3" s="3"/>
      <c r="D3" s="3"/>
    </row>
    <row r="4" ht="17.25" customHeight="1" spans="1:4">
      <c r="A4" s="4" t="s">
        <v>3</v>
      </c>
      <c r="B4" s="5" t="s">
        <v>4</v>
      </c>
      <c r="C4" s="5" t="s">
        <v>5</v>
      </c>
      <c r="D4" s="5" t="s">
        <v>6</v>
      </c>
    </row>
    <row r="5" customFormat="1" ht="15" customHeight="1" spans="1:4">
      <c r="A5" s="4" t="s">
        <v>7</v>
      </c>
      <c r="B5" s="5">
        <v>47</v>
      </c>
      <c r="C5" s="5">
        <v>0</v>
      </c>
      <c r="D5" s="4"/>
    </row>
    <row r="6" customFormat="1" ht="15" customHeight="1" spans="1:4">
      <c r="A6" s="4" t="s">
        <v>8</v>
      </c>
      <c r="B6" s="5">
        <v>47</v>
      </c>
      <c r="C6" s="5">
        <v>0</v>
      </c>
      <c r="D6" s="4"/>
    </row>
    <row r="7" customFormat="1" ht="15" customHeight="1" spans="1:6">
      <c r="A7" s="4" t="s">
        <v>9</v>
      </c>
      <c r="B7" s="6">
        <v>4990.35</v>
      </c>
      <c r="C7" s="5">
        <v>-143.349999999999</v>
      </c>
      <c r="D7" s="4"/>
      <c r="E7" s="6">
        <v>5133.7</v>
      </c>
      <c r="F7">
        <v>4990.35</v>
      </c>
    </row>
    <row r="8" customFormat="1" ht="15" customHeight="1" spans="1:6">
      <c r="A8" s="7" t="s">
        <v>10</v>
      </c>
      <c r="B8" s="6">
        <v>4329.07</v>
      </c>
      <c r="C8" s="5">
        <v>24.2399999999998</v>
      </c>
      <c r="D8" s="4"/>
      <c r="E8" s="5">
        <v>4304.83</v>
      </c>
      <c r="F8">
        <v>4329.07</v>
      </c>
    </row>
    <row r="9" customFormat="1" ht="15" customHeight="1" spans="1:6">
      <c r="A9" s="4" t="s">
        <v>11</v>
      </c>
      <c r="B9" s="6">
        <v>661.12</v>
      </c>
      <c r="C9" s="5">
        <v>8.74000000000001</v>
      </c>
      <c r="D9" s="4"/>
      <c r="E9" s="5">
        <v>652.38</v>
      </c>
      <c r="F9">
        <v>661.12</v>
      </c>
    </row>
    <row r="10" customFormat="1" ht="15" customHeight="1" spans="1:6">
      <c r="A10" s="4" t="s">
        <v>12</v>
      </c>
      <c r="B10" s="6">
        <v>542.89</v>
      </c>
      <c r="C10" s="5">
        <v>8.25</v>
      </c>
      <c r="D10" s="4"/>
      <c r="E10" s="5">
        <v>534.64</v>
      </c>
      <c r="F10">
        <v>542.89</v>
      </c>
    </row>
    <row r="11" customFormat="1" ht="18.75" customHeight="1" spans="1:6">
      <c r="A11" s="4" t="s">
        <v>13</v>
      </c>
      <c r="B11" s="6">
        <v>6260.93</v>
      </c>
      <c r="C11" s="5">
        <v>57.7300000000005</v>
      </c>
      <c r="D11" s="8" t="s">
        <v>72</v>
      </c>
      <c r="E11" s="6">
        <v>6203.2</v>
      </c>
      <c r="F11" s="6">
        <v>6260.93</v>
      </c>
    </row>
    <row r="12" customFormat="1" ht="21" customHeight="1" spans="1:6">
      <c r="A12" s="4" t="s">
        <v>15</v>
      </c>
      <c r="B12" s="6">
        <v>3110.54</v>
      </c>
      <c r="C12" s="6">
        <v>54.9000000000001</v>
      </c>
      <c r="D12" s="8"/>
      <c r="E12" s="5">
        <v>3055.64</v>
      </c>
      <c r="F12" s="6">
        <v>3110.54</v>
      </c>
    </row>
    <row r="13" customFormat="1" ht="19" customHeight="1" spans="1:5">
      <c r="A13" s="4" t="s">
        <v>16</v>
      </c>
      <c r="B13" s="5">
        <v>11</v>
      </c>
      <c r="C13" s="5">
        <v>-2</v>
      </c>
      <c r="D13" s="9"/>
      <c r="E13" s="5">
        <v>13</v>
      </c>
    </row>
    <row r="14" ht="15" customHeight="1" spans="1:4">
      <c r="A14" s="4" t="s">
        <v>17</v>
      </c>
      <c r="B14" s="5">
        <v>3</v>
      </c>
      <c r="C14" s="5">
        <v>0</v>
      </c>
      <c r="D14" s="4"/>
    </row>
    <row r="15" ht="15" customHeight="1" spans="1:4">
      <c r="A15" s="4" t="s">
        <v>18</v>
      </c>
      <c r="B15" s="5">
        <v>45</v>
      </c>
      <c r="C15" s="5">
        <v>1</v>
      </c>
      <c r="D15" s="4"/>
    </row>
    <row r="16" ht="17.25" customHeight="1" spans="1:4">
      <c r="A16" s="4" t="s">
        <v>19</v>
      </c>
      <c r="B16" s="5">
        <v>256</v>
      </c>
      <c r="C16" s="5">
        <v>-1</v>
      </c>
      <c r="D16" s="10"/>
    </row>
    <row r="17" ht="15" customHeight="1" spans="1:4">
      <c r="A17" s="4" t="s">
        <v>20</v>
      </c>
      <c r="B17" s="5">
        <v>744.22</v>
      </c>
      <c r="C17" s="5">
        <v>37.49</v>
      </c>
      <c r="D17" s="11"/>
    </row>
    <row r="18" ht="15" customHeight="1" spans="1:4">
      <c r="A18" s="4" t="s">
        <v>21</v>
      </c>
      <c r="B18" s="5">
        <v>470.81</v>
      </c>
      <c r="C18" s="5">
        <v>35.71</v>
      </c>
      <c r="D18" s="4"/>
    </row>
    <row r="19" ht="15" customHeight="1" spans="1:4">
      <c r="A19" s="4" t="s">
        <v>22</v>
      </c>
      <c r="B19" s="5">
        <v>498.63</v>
      </c>
      <c r="C19" s="5">
        <v>14.41</v>
      </c>
      <c r="D19" s="5"/>
    </row>
    <row r="20" ht="15" customHeight="1" spans="1:4">
      <c r="A20" s="4" t="s">
        <v>23</v>
      </c>
      <c r="B20" s="5">
        <v>183.5</v>
      </c>
      <c r="C20" s="5">
        <v>-9.83</v>
      </c>
      <c r="D20" s="5"/>
    </row>
    <row r="21" ht="15" customHeight="1" spans="1:4">
      <c r="A21" s="4" t="s">
        <v>24</v>
      </c>
      <c r="B21" s="5">
        <v>3494.99</v>
      </c>
      <c r="C21" s="5">
        <v>250.36</v>
      </c>
      <c r="D21" s="5"/>
    </row>
    <row r="22" ht="15" customHeight="1" spans="1:4">
      <c r="A22" s="4" t="s">
        <v>25</v>
      </c>
      <c r="B22" s="5">
        <v>5323</v>
      </c>
      <c r="C22" s="5">
        <v>69</v>
      </c>
      <c r="D22" s="5"/>
    </row>
    <row r="23" ht="15" customHeight="1" spans="1:4">
      <c r="A23" s="4" t="s">
        <v>26</v>
      </c>
      <c r="B23" s="5">
        <v>3</v>
      </c>
      <c r="C23" s="5">
        <v>0</v>
      </c>
      <c r="D23" s="5"/>
    </row>
    <row r="24" ht="15" customHeight="1" spans="1:4">
      <c r="A24" s="4" t="s">
        <v>27</v>
      </c>
      <c r="B24" s="5">
        <v>35</v>
      </c>
      <c r="C24" s="5">
        <v>0</v>
      </c>
      <c r="D24" s="5"/>
    </row>
    <row r="25" ht="15" customHeight="1" spans="1:4">
      <c r="A25" s="4" t="s">
        <v>28</v>
      </c>
      <c r="B25" s="5">
        <v>40.14</v>
      </c>
      <c r="C25" s="5">
        <v>-0.73</v>
      </c>
      <c r="D25" s="10" t="s">
        <v>73</v>
      </c>
    </row>
    <row r="26" ht="15" customHeight="1" spans="1:4">
      <c r="A26" s="4" t="s">
        <v>29</v>
      </c>
      <c r="B26" s="5">
        <v>59039</v>
      </c>
      <c r="C26" s="5">
        <v>2242</v>
      </c>
      <c r="D26" s="5"/>
    </row>
    <row r="27" ht="15" customHeight="1" spans="1:4">
      <c r="A27" s="4" t="s">
        <v>30</v>
      </c>
      <c r="B27" s="5">
        <v>763</v>
      </c>
      <c r="C27" s="5">
        <v>19</v>
      </c>
      <c r="D27" s="5"/>
    </row>
    <row r="28" ht="15" customHeight="1" spans="1:4">
      <c r="A28" s="4" t="s">
        <v>31</v>
      </c>
      <c r="B28" s="5">
        <v>2</v>
      </c>
      <c r="C28" s="5">
        <v>0</v>
      </c>
      <c r="D28" s="5"/>
    </row>
    <row r="29" ht="15" customHeight="1" spans="1:6">
      <c r="A29" s="4" t="s">
        <v>32</v>
      </c>
      <c r="B29" s="5">
        <v>9</v>
      </c>
      <c r="C29" s="5">
        <v>0</v>
      </c>
      <c r="D29" s="5"/>
      <c r="E29" t="s">
        <v>74</v>
      </c>
      <c r="F29" t="s">
        <v>75</v>
      </c>
    </row>
    <row r="30" customFormat="1" ht="15" customHeight="1" spans="1:6">
      <c r="A30" s="4" t="s">
        <v>33</v>
      </c>
      <c r="B30" s="5">
        <v>20</v>
      </c>
      <c r="C30" s="4">
        <v>0</v>
      </c>
      <c r="D30" s="5"/>
      <c r="E30">
        <v>16</v>
      </c>
      <c r="F30" s="5">
        <v>20</v>
      </c>
    </row>
    <row r="31" customFormat="1" ht="15" customHeight="1" spans="1:6">
      <c r="A31" s="4" t="s">
        <v>34</v>
      </c>
      <c r="B31" s="5">
        <v>19</v>
      </c>
      <c r="C31" s="4">
        <v>0</v>
      </c>
      <c r="D31" s="5"/>
      <c r="E31">
        <v>15</v>
      </c>
      <c r="F31" s="5">
        <v>19</v>
      </c>
    </row>
    <row r="32" customFormat="1" ht="15" customHeight="1" spans="1:6">
      <c r="A32" s="4" t="s">
        <v>35</v>
      </c>
      <c r="B32" s="4">
        <v>7</v>
      </c>
      <c r="C32" s="4">
        <v>0</v>
      </c>
      <c r="D32" s="4"/>
      <c r="E32">
        <v>4</v>
      </c>
      <c r="F32" s="4">
        <v>7</v>
      </c>
    </row>
    <row r="33" customFormat="1" ht="15" customHeight="1" spans="1:6">
      <c r="A33" s="4" t="s">
        <v>34</v>
      </c>
      <c r="B33" s="4">
        <v>6</v>
      </c>
      <c r="C33" s="4">
        <v>0</v>
      </c>
      <c r="D33" s="4"/>
      <c r="E33">
        <v>3</v>
      </c>
      <c r="F33" s="4">
        <v>6</v>
      </c>
    </row>
    <row r="34" ht="15" customHeight="1" spans="1:4">
      <c r="A34" s="12" t="s">
        <v>36</v>
      </c>
      <c r="B34" s="12"/>
      <c r="C34" s="12"/>
      <c r="D34" s="12"/>
    </row>
    <row r="35" ht="15" customHeight="1" spans="1:4">
      <c r="A35" s="4" t="s">
        <v>3</v>
      </c>
      <c r="B35" s="5" t="s">
        <v>37</v>
      </c>
      <c r="C35" s="5" t="s">
        <v>38</v>
      </c>
      <c r="D35" s="5" t="s">
        <v>39</v>
      </c>
    </row>
    <row r="36" customFormat="1" ht="16" customHeight="1" spans="1:4">
      <c r="A36" s="4" t="s">
        <v>40</v>
      </c>
      <c r="B36" s="5">
        <f>B37</f>
        <v>34.71</v>
      </c>
      <c r="C36" s="5">
        <f>2513.53+B36</f>
        <v>2548.24</v>
      </c>
      <c r="D36" s="10" t="s">
        <v>41</v>
      </c>
    </row>
    <row r="37" customFormat="1" ht="15" customHeight="1" spans="1:4">
      <c r="A37" s="4" t="s">
        <v>42</v>
      </c>
      <c r="B37" s="5">
        <f>B42+B43+B39</f>
        <v>34.71</v>
      </c>
      <c r="C37" s="6">
        <f>B37+155.6</f>
        <v>190.31</v>
      </c>
      <c r="D37" s="10" t="s">
        <v>43</v>
      </c>
    </row>
    <row r="38" customFormat="1" ht="15" customHeight="1" spans="1:4">
      <c r="A38" s="4" t="s">
        <v>44</v>
      </c>
      <c r="B38" s="5">
        <v>0</v>
      </c>
      <c r="C38" s="5">
        <v>0</v>
      </c>
      <c r="D38" s="10"/>
    </row>
    <row r="39" customFormat="1" ht="15" customHeight="1" spans="1:4">
      <c r="A39" s="4" t="s">
        <v>45</v>
      </c>
      <c r="B39" s="5">
        <v>0</v>
      </c>
      <c r="C39" s="5">
        <v>0</v>
      </c>
      <c r="D39" s="4"/>
    </row>
    <row r="40" customFormat="1" ht="15" customHeight="1" spans="1:4">
      <c r="A40" s="4" t="s">
        <v>46</v>
      </c>
      <c r="B40" s="5">
        <v>1</v>
      </c>
      <c r="C40" s="5">
        <v>2</v>
      </c>
      <c r="D40" s="10" t="s">
        <v>76</v>
      </c>
    </row>
    <row r="41" customFormat="1" ht="27" customHeight="1" spans="1:4">
      <c r="A41" s="4" t="s">
        <v>47</v>
      </c>
      <c r="B41" s="5">
        <v>2</v>
      </c>
      <c r="C41" s="5">
        <v>12</v>
      </c>
      <c r="D41" s="16" t="s">
        <v>77</v>
      </c>
    </row>
    <row r="42" customFormat="1" ht="27" customHeight="1" spans="1:4">
      <c r="A42" s="4" t="s">
        <v>49</v>
      </c>
      <c r="B42" s="5">
        <v>12</v>
      </c>
      <c r="C42" s="5">
        <f>B42+149.22</f>
        <v>161.22</v>
      </c>
      <c r="D42" s="17"/>
    </row>
    <row r="43" customFormat="1" ht="15" customHeight="1" spans="1:4">
      <c r="A43" s="4" t="s">
        <v>50</v>
      </c>
      <c r="B43" s="5">
        <v>22.71</v>
      </c>
      <c r="C43" s="5">
        <f>6.38+B43</f>
        <v>29.09</v>
      </c>
      <c r="D43" s="10"/>
    </row>
    <row r="44" customFormat="1" ht="15" customHeight="1" spans="1:4">
      <c r="A44" s="4" t="s">
        <v>52</v>
      </c>
      <c r="B44" s="5">
        <v>0</v>
      </c>
      <c r="C44" s="5">
        <v>1</v>
      </c>
      <c r="D44" s="10"/>
    </row>
    <row r="45" ht="15" customHeight="1" spans="1:4">
      <c r="A45" s="12" t="s">
        <v>54</v>
      </c>
      <c r="B45" s="12"/>
      <c r="C45" s="12"/>
      <c r="D45" s="12"/>
    </row>
    <row r="46" ht="15" customHeight="1" spans="1:4">
      <c r="A46" s="4" t="s">
        <v>3</v>
      </c>
      <c r="B46" s="5" t="s">
        <v>37</v>
      </c>
      <c r="C46" s="5" t="s">
        <v>38</v>
      </c>
      <c r="D46" s="5" t="s">
        <v>39</v>
      </c>
    </row>
    <row r="47" ht="15" customHeight="1" spans="1:4">
      <c r="A47" s="4" t="s">
        <v>55</v>
      </c>
      <c r="B47" s="5">
        <v>9574.99</v>
      </c>
      <c r="C47" s="5">
        <v>31769.54</v>
      </c>
      <c r="D47" s="4"/>
    </row>
    <row r="48" ht="15" customHeight="1" spans="1:4">
      <c r="A48" s="4" t="s">
        <v>56</v>
      </c>
      <c r="B48" s="5">
        <v>4392.51</v>
      </c>
      <c r="C48" s="5">
        <v>16817.63</v>
      </c>
      <c r="D48" s="4"/>
    </row>
    <row r="49" ht="15" customHeight="1" spans="1:4">
      <c r="A49" s="4" t="s">
        <v>57</v>
      </c>
      <c r="B49" s="5">
        <v>257.01</v>
      </c>
      <c r="C49" s="5">
        <v>757.35</v>
      </c>
      <c r="D49" s="18"/>
    </row>
    <row r="50" ht="15" customHeight="1" spans="1:4">
      <c r="A50" s="4" t="s">
        <v>58</v>
      </c>
      <c r="B50" s="5">
        <v>24617.94</v>
      </c>
      <c r="C50" s="5">
        <v>66757.57</v>
      </c>
      <c r="D50" s="18"/>
    </row>
    <row r="51" ht="15" customHeight="1" spans="1:4">
      <c r="A51" s="4" t="s">
        <v>59</v>
      </c>
      <c r="B51" s="5">
        <v>3775.73</v>
      </c>
      <c r="C51" s="5">
        <v>10263.4</v>
      </c>
      <c r="D51" s="18"/>
    </row>
    <row r="52" ht="15" customHeight="1" spans="1:4">
      <c r="A52" s="12" t="s">
        <v>60</v>
      </c>
      <c r="B52" s="12"/>
      <c r="C52" s="12"/>
      <c r="D52" s="12"/>
    </row>
    <row r="53" ht="15" customHeight="1" spans="1:4">
      <c r="A53" s="4" t="s">
        <v>3</v>
      </c>
      <c r="B53" s="5" t="s">
        <v>37</v>
      </c>
      <c r="C53" s="5" t="s">
        <v>38</v>
      </c>
      <c r="D53" s="5" t="s">
        <v>39</v>
      </c>
    </row>
    <row r="54" customFormat="1" ht="23" customHeight="1" spans="1:6">
      <c r="A54" s="4" t="s">
        <v>61</v>
      </c>
      <c r="B54" s="5">
        <v>643.46</v>
      </c>
      <c r="C54" s="5">
        <v>1169.72</v>
      </c>
      <c r="D54" s="8" t="s">
        <v>78</v>
      </c>
      <c r="E54">
        <v>1169.72</v>
      </c>
      <c r="F54">
        <f>E54-C54</f>
        <v>0</v>
      </c>
    </row>
    <row r="55" customFormat="1" ht="16.5" customHeight="1" spans="1:6">
      <c r="A55" s="4" t="s">
        <v>62</v>
      </c>
      <c r="B55" s="5">
        <v>64.93</v>
      </c>
      <c r="C55" s="5">
        <v>109.82</v>
      </c>
      <c r="D55" s="8"/>
      <c r="E55">
        <v>109.82</v>
      </c>
      <c r="F55">
        <f>E55-C55</f>
        <v>0</v>
      </c>
    </row>
    <row r="56" ht="15" customHeight="1" spans="1:4">
      <c r="A56" s="4" t="s">
        <v>63</v>
      </c>
      <c r="B56" s="5">
        <v>8.12</v>
      </c>
      <c r="C56" s="5">
        <v>24.85</v>
      </c>
      <c r="D56" s="12"/>
    </row>
    <row r="57" ht="15" customHeight="1" spans="1:4">
      <c r="A57" s="4" t="s">
        <v>64</v>
      </c>
      <c r="B57" s="5">
        <v>2.15</v>
      </c>
      <c r="C57" s="5">
        <v>6.19</v>
      </c>
      <c r="D57" s="4"/>
    </row>
    <row r="58" ht="15" customHeight="1" spans="1:4">
      <c r="A58" s="4" t="s">
        <v>65</v>
      </c>
      <c r="B58" s="5">
        <v>3.61</v>
      </c>
      <c r="C58" s="5">
        <v>13.22</v>
      </c>
      <c r="D58" s="4"/>
    </row>
    <row r="59" ht="15" customHeight="1" spans="1:4">
      <c r="A59" s="4" t="s">
        <v>66</v>
      </c>
      <c r="B59" s="5">
        <v>0.09</v>
      </c>
      <c r="C59" s="5" t="s">
        <v>79</v>
      </c>
      <c r="D59" s="4"/>
    </row>
    <row r="60" ht="15" customHeight="1" spans="1:4">
      <c r="A60" s="4" t="s">
        <v>67</v>
      </c>
      <c r="B60" s="5">
        <v>8998.91</v>
      </c>
      <c r="C60" s="5">
        <v>23539.24</v>
      </c>
      <c r="D60" s="4"/>
    </row>
    <row r="61" ht="15" customHeight="1" spans="1:4">
      <c r="A61" s="4" t="s">
        <v>68</v>
      </c>
      <c r="B61" s="5">
        <v>114.53</v>
      </c>
      <c r="C61" s="5">
        <v>77.08</v>
      </c>
      <c r="D61" s="4"/>
    </row>
    <row r="62" ht="15" customHeight="1" spans="1:4">
      <c r="A62" s="4" t="s">
        <v>69</v>
      </c>
      <c r="B62" s="5">
        <v>2</v>
      </c>
      <c r="C62" s="5">
        <v>2</v>
      </c>
      <c r="D62" s="10" t="s">
        <v>80</v>
      </c>
    </row>
    <row r="63" ht="15" customHeight="1" spans="1:4">
      <c r="A63" s="4" t="s">
        <v>70</v>
      </c>
      <c r="B63" s="5">
        <v>9</v>
      </c>
      <c r="C63" s="5">
        <v>5</v>
      </c>
      <c r="D63" s="19"/>
    </row>
  </sheetData>
  <mergeCells count="9">
    <mergeCell ref="A1:D1"/>
    <mergeCell ref="A2:D2"/>
    <mergeCell ref="A3:D3"/>
    <mergeCell ref="A34:D34"/>
    <mergeCell ref="A45:D45"/>
    <mergeCell ref="A52:D52"/>
    <mergeCell ref="D11:D12"/>
    <mergeCell ref="D41:D42"/>
    <mergeCell ref="D54:D55"/>
  </mergeCells>
  <pageMargins left="0.65" right="0.409027777777778" top="0.5" bottom="1.03888888888889" header="0.259027777777778" footer="0.959027777777778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63"/>
  <sheetViews>
    <sheetView topLeftCell="A17" workbookViewId="0">
      <selection activeCell="A45" sqref="A45:D45"/>
    </sheetView>
  </sheetViews>
  <sheetFormatPr defaultColWidth="9" defaultRowHeight="13.5"/>
  <cols>
    <col min="1" max="1" width="29.125" customWidth="1"/>
    <col min="2" max="3" width="12.5" customWidth="1"/>
    <col min="4" max="4" width="28.625" customWidth="1"/>
    <col min="5" max="7" width="9" hidden="1" customWidth="1"/>
    <col min="8" max="8" width="9.375"/>
    <col min="9" max="9" width="11.5"/>
  </cols>
  <sheetData>
    <row r="1" ht="40.5" customHeight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customHeight="1" spans="1:4">
      <c r="A3" s="3" t="s">
        <v>2</v>
      </c>
      <c r="B3" s="3"/>
      <c r="C3" s="3"/>
      <c r="D3" s="3"/>
    </row>
    <row r="4" ht="17.25" customHeight="1" spans="1:4">
      <c r="A4" s="4" t="s">
        <v>3</v>
      </c>
      <c r="B4" s="5" t="s">
        <v>4</v>
      </c>
      <c r="C4" s="5" t="s">
        <v>5</v>
      </c>
      <c r="D4" s="5" t="s">
        <v>6</v>
      </c>
    </row>
    <row r="5" customFormat="1" ht="15" customHeight="1" spans="1:4">
      <c r="A5" s="4" t="s">
        <v>7</v>
      </c>
      <c r="B5" s="5">
        <v>47</v>
      </c>
      <c r="C5" s="5">
        <v>0</v>
      </c>
      <c r="D5" s="4"/>
    </row>
    <row r="6" customFormat="1" ht="15" customHeight="1" spans="1:4">
      <c r="A6" s="4" t="s">
        <v>8</v>
      </c>
      <c r="B6" s="5">
        <v>47</v>
      </c>
      <c r="C6" s="5">
        <v>0</v>
      </c>
      <c r="D6" s="4"/>
    </row>
    <row r="7" customFormat="1" ht="15" customHeight="1" spans="1:7">
      <c r="A7" s="4" t="s">
        <v>9</v>
      </c>
      <c r="B7" s="6">
        <v>5133.7</v>
      </c>
      <c r="C7" s="5">
        <f t="shared" ref="C7:C13" si="0">B7-G7</f>
        <v>-963.54</v>
      </c>
      <c r="D7" s="4"/>
      <c r="E7" s="5">
        <v>6097.24</v>
      </c>
      <c r="F7" s="5">
        <v>6298.59</v>
      </c>
      <c r="G7" s="5">
        <v>6097.24</v>
      </c>
    </row>
    <row r="8" customFormat="1" ht="15" customHeight="1" spans="1:7">
      <c r="A8" s="7" t="s">
        <v>10</v>
      </c>
      <c r="B8" s="5">
        <v>4304.83</v>
      </c>
      <c r="C8" s="5">
        <f>B8-G8</f>
        <v>-741.59</v>
      </c>
      <c r="D8" s="4"/>
      <c r="E8" s="5">
        <v>5046.42</v>
      </c>
      <c r="F8" s="5">
        <v>5241.01</v>
      </c>
      <c r="G8" s="5">
        <v>5046.42</v>
      </c>
    </row>
    <row r="9" customFormat="1" ht="15" customHeight="1" spans="1:7">
      <c r="A9" s="4" t="s">
        <v>11</v>
      </c>
      <c r="B9" s="5">
        <v>652.38</v>
      </c>
      <c r="C9" s="5">
        <f>B9-G9</f>
        <v>17.86</v>
      </c>
      <c r="D9" s="4"/>
      <c r="E9" s="5">
        <v>634.52</v>
      </c>
      <c r="F9" s="5">
        <v>634.07</v>
      </c>
      <c r="G9" s="5">
        <v>634.52</v>
      </c>
    </row>
    <row r="10" customFormat="1" ht="15" customHeight="1" spans="1:7">
      <c r="A10" s="4" t="s">
        <v>12</v>
      </c>
      <c r="B10" s="5">
        <v>534.64</v>
      </c>
      <c r="C10" s="5">
        <f>B10-G10</f>
        <v>22.69</v>
      </c>
      <c r="D10" s="4"/>
      <c r="E10" s="5">
        <v>511.95</v>
      </c>
      <c r="F10" s="5">
        <v>506.38</v>
      </c>
      <c r="G10" s="5">
        <v>511.95</v>
      </c>
    </row>
    <row r="11" customFormat="1" ht="18.75" customHeight="1" spans="1:7">
      <c r="A11" s="4" t="s">
        <v>13</v>
      </c>
      <c r="B11" s="6">
        <v>6203.2</v>
      </c>
      <c r="C11" s="5">
        <f>B11-G11</f>
        <v>110.98</v>
      </c>
      <c r="D11" s="8" t="s">
        <v>14</v>
      </c>
      <c r="G11" s="5">
        <v>6092.22</v>
      </c>
    </row>
    <row r="12" customFormat="1" ht="21" customHeight="1" spans="1:7">
      <c r="A12" s="4" t="s">
        <v>15</v>
      </c>
      <c r="B12" s="5">
        <v>3055.64</v>
      </c>
      <c r="C12" s="5">
        <f>B12-G12</f>
        <v>38.1799999999998</v>
      </c>
      <c r="D12" s="8"/>
      <c r="G12" s="5">
        <v>3017.46</v>
      </c>
    </row>
    <row r="13" customFormat="1" ht="19" customHeight="1" spans="1:7">
      <c r="A13" s="4" t="s">
        <v>16</v>
      </c>
      <c r="B13" s="5">
        <v>13</v>
      </c>
      <c r="C13" s="5">
        <f>B13-G13</f>
        <v>-2</v>
      </c>
      <c r="D13" s="9"/>
      <c r="G13" s="5">
        <v>15</v>
      </c>
    </row>
    <row r="14" ht="15" customHeight="1" spans="1:4">
      <c r="A14" s="4" t="s">
        <v>17</v>
      </c>
      <c r="B14" s="5"/>
      <c r="C14" s="5"/>
      <c r="D14" s="4"/>
    </row>
    <row r="15" ht="15" customHeight="1" spans="1:4">
      <c r="A15" s="4" t="s">
        <v>18</v>
      </c>
      <c r="B15" s="5"/>
      <c r="C15" s="5"/>
      <c r="D15" s="4"/>
    </row>
    <row r="16" ht="17.25" customHeight="1" spans="1:4">
      <c r="A16" s="4" t="s">
        <v>19</v>
      </c>
      <c r="B16" s="5"/>
      <c r="C16" s="5"/>
      <c r="D16" s="10"/>
    </row>
    <row r="17" ht="15" customHeight="1" spans="1:4">
      <c r="A17" s="4" t="s">
        <v>20</v>
      </c>
      <c r="B17" s="5"/>
      <c r="C17" s="5"/>
      <c r="D17" s="11"/>
    </row>
    <row r="18" ht="15" customHeight="1" spans="1:4">
      <c r="A18" s="4" t="s">
        <v>21</v>
      </c>
      <c r="B18" s="5"/>
      <c r="C18" s="5"/>
      <c r="D18" s="4"/>
    </row>
    <row r="19" ht="15" customHeight="1" spans="1:4">
      <c r="A19" s="4" t="s">
        <v>22</v>
      </c>
      <c r="B19" s="5"/>
      <c r="C19" s="5"/>
      <c r="D19" s="5"/>
    </row>
    <row r="20" ht="15" customHeight="1" spans="1:4">
      <c r="A20" s="4" t="s">
        <v>23</v>
      </c>
      <c r="B20" s="5"/>
      <c r="C20" s="5"/>
      <c r="D20" s="5"/>
    </row>
    <row r="21" ht="15" customHeight="1" spans="1:4">
      <c r="A21" s="4" t="s">
        <v>24</v>
      </c>
      <c r="B21" s="5"/>
      <c r="C21" s="5"/>
      <c r="D21" s="5"/>
    </row>
    <row r="22" ht="15" customHeight="1" spans="1:4">
      <c r="A22" s="4" t="s">
        <v>25</v>
      </c>
      <c r="B22" s="5"/>
      <c r="C22" s="5"/>
      <c r="D22" s="5"/>
    </row>
    <row r="23" ht="15" customHeight="1" spans="1:4">
      <c r="A23" s="4" t="s">
        <v>26</v>
      </c>
      <c r="B23" s="5"/>
      <c r="C23" s="5"/>
      <c r="D23" s="5"/>
    </row>
    <row r="24" ht="15" customHeight="1" spans="1:4">
      <c r="A24" s="4" t="s">
        <v>27</v>
      </c>
      <c r="B24" s="5"/>
      <c r="C24" s="5"/>
      <c r="D24" s="5"/>
    </row>
    <row r="25" ht="15" customHeight="1" spans="1:4">
      <c r="A25" s="4" t="s">
        <v>28</v>
      </c>
      <c r="B25" s="5"/>
      <c r="C25" s="5"/>
      <c r="D25" s="10"/>
    </row>
    <row r="26" ht="15" customHeight="1" spans="1:4">
      <c r="A26" s="4" t="s">
        <v>29</v>
      </c>
      <c r="B26" s="5"/>
      <c r="C26" s="5"/>
      <c r="D26" s="5"/>
    </row>
    <row r="27" ht="15" customHeight="1" spans="1:4">
      <c r="A27" s="4" t="s">
        <v>30</v>
      </c>
      <c r="B27" s="5"/>
      <c r="C27" s="5"/>
      <c r="D27" s="5"/>
    </row>
    <row r="28" ht="15" customHeight="1" spans="1:4">
      <c r="A28" s="4" t="s">
        <v>31</v>
      </c>
      <c r="B28" s="5"/>
      <c r="C28" s="5"/>
      <c r="D28" s="5"/>
    </row>
    <row r="29" ht="15" customHeight="1" spans="1:4">
      <c r="A29" s="4" t="s">
        <v>32</v>
      </c>
      <c r="B29" s="5"/>
      <c r="C29" s="5"/>
      <c r="D29" s="5"/>
    </row>
    <row r="30" customFormat="1" ht="15" customHeight="1" spans="1:7">
      <c r="A30" s="4" t="s">
        <v>33</v>
      </c>
      <c r="B30" s="5">
        <v>20</v>
      </c>
      <c r="C30" s="4">
        <v>0</v>
      </c>
      <c r="D30" s="5"/>
      <c r="G30" s="5">
        <v>20</v>
      </c>
    </row>
    <row r="31" customFormat="1" ht="15" customHeight="1" spans="1:7">
      <c r="A31" s="4" t="s">
        <v>34</v>
      </c>
      <c r="B31" s="5">
        <v>19</v>
      </c>
      <c r="C31" s="4">
        <v>0</v>
      </c>
      <c r="D31" s="5"/>
      <c r="G31" s="5">
        <v>19</v>
      </c>
    </row>
    <row r="32" customFormat="1" ht="15" customHeight="1" spans="1:7">
      <c r="A32" s="4" t="s">
        <v>35</v>
      </c>
      <c r="B32" s="4">
        <v>7</v>
      </c>
      <c r="C32" s="4">
        <v>0</v>
      </c>
      <c r="D32" s="4"/>
      <c r="G32" s="4">
        <v>7</v>
      </c>
    </row>
    <row r="33" customFormat="1" ht="15" customHeight="1" spans="1:7">
      <c r="A33" s="4" t="s">
        <v>34</v>
      </c>
      <c r="B33" s="4">
        <v>6</v>
      </c>
      <c r="C33" s="4">
        <v>0</v>
      </c>
      <c r="D33" s="4"/>
      <c r="G33" s="4">
        <v>6</v>
      </c>
    </row>
    <row r="34" ht="15" customHeight="1" spans="1:4">
      <c r="A34" s="12" t="s">
        <v>36</v>
      </c>
      <c r="B34" s="12"/>
      <c r="C34" s="12"/>
      <c r="D34" s="12"/>
    </row>
    <row r="35" ht="15" customHeight="1" spans="1:4">
      <c r="A35" s="4" t="s">
        <v>3</v>
      </c>
      <c r="B35" s="5" t="s">
        <v>37</v>
      </c>
      <c r="C35" s="5" t="s">
        <v>38</v>
      </c>
      <c r="D35" s="5" t="s">
        <v>39</v>
      </c>
    </row>
    <row r="36" customFormat="1" ht="16" customHeight="1" spans="1:9">
      <c r="A36" s="4" t="s">
        <v>40</v>
      </c>
      <c r="B36" s="5">
        <f>B37</f>
        <v>51.22</v>
      </c>
      <c r="C36" s="5">
        <f>2462.31+B36</f>
        <v>2513.53</v>
      </c>
      <c r="D36" s="10" t="s">
        <v>41</v>
      </c>
      <c r="G36" s="5">
        <f>G37</f>
        <v>104.38</v>
      </c>
      <c r="H36" s="13">
        <v>104.38</v>
      </c>
      <c r="I36" s="13">
        <v>2462.31</v>
      </c>
    </row>
    <row r="37" customFormat="1" ht="15" customHeight="1" spans="1:9">
      <c r="A37" s="4" t="s">
        <v>42</v>
      </c>
      <c r="B37" s="5">
        <f>B42+B43+B39</f>
        <v>51.22</v>
      </c>
      <c r="C37" s="6">
        <f>B37+104.38</f>
        <v>155.6</v>
      </c>
      <c r="D37" s="10" t="s">
        <v>43</v>
      </c>
      <c r="G37" s="5">
        <f>G42+G43+G39</f>
        <v>104.38</v>
      </c>
      <c r="H37" s="13">
        <v>104.38</v>
      </c>
      <c r="I37" s="13">
        <v>104.38</v>
      </c>
    </row>
    <row r="38" customFormat="1" ht="15" customHeight="1" spans="1:9">
      <c r="A38" s="4" t="s">
        <v>44</v>
      </c>
      <c r="B38" s="5">
        <v>0</v>
      </c>
      <c r="C38" s="5">
        <v>0</v>
      </c>
      <c r="D38" s="10"/>
      <c r="G38" s="5">
        <v>0</v>
      </c>
      <c r="H38" s="14">
        <v>0</v>
      </c>
      <c r="I38" s="14">
        <v>0</v>
      </c>
    </row>
    <row r="39" customFormat="1" ht="15" customHeight="1" spans="1:9">
      <c r="A39" s="4" t="s">
        <v>45</v>
      </c>
      <c r="B39" s="5">
        <v>0</v>
      </c>
      <c r="C39" s="5">
        <v>0</v>
      </c>
      <c r="D39" s="4"/>
      <c r="G39" s="5">
        <v>0</v>
      </c>
      <c r="H39" s="14">
        <v>0</v>
      </c>
      <c r="I39" s="14">
        <v>0</v>
      </c>
    </row>
    <row r="40" customFormat="1" ht="15" customHeight="1" spans="1:9">
      <c r="A40" s="4" t="s">
        <v>46</v>
      </c>
      <c r="B40" s="5">
        <v>0</v>
      </c>
      <c r="C40" s="5">
        <v>1</v>
      </c>
      <c r="D40" s="10"/>
      <c r="G40" s="5">
        <v>1</v>
      </c>
      <c r="H40" s="14">
        <v>1</v>
      </c>
      <c r="I40" s="14">
        <v>1</v>
      </c>
    </row>
    <row r="41" customFormat="1" ht="27" customHeight="1" spans="1:9">
      <c r="A41" s="4" t="s">
        <v>47</v>
      </c>
      <c r="B41" s="15">
        <v>7</v>
      </c>
      <c r="C41" s="15">
        <v>10</v>
      </c>
      <c r="D41" s="16" t="s">
        <v>48</v>
      </c>
      <c r="G41" s="5">
        <v>3</v>
      </c>
      <c r="H41" s="14">
        <v>3</v>
      </c>
      <c r="I41" s="14">
        <v>3</v>
      </c>
    </row>
    <row r="42" customFormat="1" ht="27" customHeight="1" spans="1:9">
      <c r="A42" s="4" t="s">
        <v>49</v>
      </c>
      <c r="B42" s="5">
        <f>43.22+8</f>
        <v>51.22</v>
      </c>
      <c r="C42" s="5">
        <f>B42+I42</f>
        <v>149.22</v>
      </c>
      <c r="D42" s="17"/>
      <c r="G42" s="5">
        <v>98</v>
      </c>
      <c r="H42" s="13">
        <v>98</v>
      </c>
      <c r="I42" s="13">
        <v>98</v>
      </c>
    </row>
    <row r="43" customFormat="1" ht="15" customHeight="1" spans="1:9">
      <c r="A43" s="4" t="s">
        <v>50</v>
      </c>
      <c r="B43" s="5">
        <v>0</v>
      </c>
      <c r="C43" s="5">
        <v>6.38</v>
      </c>
      <c r="D43" s="10" t="s">
        <v>51</v>
      </c>
      <c r="G43" s="5">
        <v>6.38</v>
      </c>
      <c r="H43" s="13">
        <v>6.38</v>
      </c>
      <c r="I43" s="13">
        <v>6.38</v>
      </c>
    </row>
    <row r="44" customFormat="1" ht="15" customHeight="1" spans="1:9">
      <c r="A44" s="4" t="s">
        <v>52</v>
      </c>
      <c r="B44" s="5">
        <v>1</v>
      </c>
      <c r="C44" s="5">
        <v>1</v>
      </c>
      <c r="D44" s="10" t="s">
        <v>53</v>
      </c>
      <c r="G44" s="5">
        <v>0</v>
      </c>
      <c r="H44" s="13">
        <v>0</v>
      </c>
      <c r="I44" s="13">
        <v>0</v>
      </c>
    </row>
    <row r="45" ht="15" customHeight="1" spans="1:4">
      <c r="A45" s="12" t="s">
        <v>54</v>
      </c>
      <c r="B45" s="12"/>
      <c r="C45" s="12"/>
      <c r="D45" s="12"/>
    </row>
    <row r="46" ht="15" customHeight="1" spans="1:4">
      <c r="A46" s="4" t="s">
        <v>3</v>
      </c>
      <c r="B46" s="5" t="s">
        <v>37</v>
      </c>
      <c r="C46" s="5" t="s">
        <v>38</v>
      </c>
      <c r="D46" s="5" t="s">
        <v>39</v>
      </c>
    </row>
    <row r="47" ht="15" customHeight="1" spans="1:4">
      <c r="A47" s="4" t="s">
        <v>55</v>
      </c>
      <c r="B47" s="5"/>
      <c r="C47" s="5"/>
      <c r="D47" s="4"/>
    </row>
    <row r="48" ht="15" customHeight="1" spans="1:4">
      <c r="A48" s="4" t="s">
        <v>56</v>
      </c>
      <c r="B48" s="5"/>
      <c r="C48" s="5"/>
      <c r="D48" s="4"/>
    </row>
    <row r="49" ht="15" customHeight="1" spans="1:4">
      <c r="A49" s="4" t="s">
        <v>57</v>
      </c>
      <c r="B49" s="5"/>
      <c r="C49" s="5"/>
      <c r="D49" s="18"/>
    </row>
    <row r="50" ht="15" customHeight="1" spans="1:4">
      <c r="A50" s="4" t="s">
        <v>58</v>
      </c>
      <c r="B50" s="5"/>
      <c r="C50" s="5"/>
      <c r="D50" s="18"/>
    </row>
    <row r="51" ht="15" customHeight="1" spans="1:4">
      <c r="A51" s="4" t="s">
        <v>59</v>
      </c>
      <c r="B51" s="5"/>
      <c r="C51" s="5"/>
      <c r="D51" s="18"/>
    </row>
    <row r="52" ht="15" customHeight="1" spans="1:4">
      <c r="A52" s="12" t="s">
        <v>60</v>
      </c>
      <c r="B52" s="12"/>
      <c r="C52" s="12"/>
      <c r="D52" s="12"/>
    </row>
    <row r="53" ht="15" customHeight="1" spans="1:4">
      <c r="A53" s="4" t="s">
        <v>3</v>
      </c>
      <c r="B53" s="5" t="s">
        <v>37</v>
      </c>
      <c r="C53" s="5" t="s">
        <v>38</v>
      </c>
      <c r="D53" s="5" t="s">
        <v>39</v>
      </c>
    </row>
    <row r="54" customFormat="1" ht="23" customHeight="1" spans="1:4">
      <c r="A54" s="4" t="s">
        <v>61</v>
      </c>
      <c r="B54" s="5">
        <v>526.26</v>
      </c>
      <c r="C54" s="5">
        <v>526.26</v>
      </c>
      <c r="D54" s="8" t="s">
        <v>14</v>
      </c>
    </row>
    <row r="55" customFormat="1" ht="16.5" customHeight="1" spans="1:4">
      <c r="A55" s="4" t="s">
        <v>62</v>
      </c>
      <c r="B55" s="5">
        <v>44.89</v>
      </c>
      <c r="C55" s="5">
        <v>44.89</v>
      </c>
      <c r="D55" s="8"/>
    </row>
    <row r="56" ht="15" customHeight="1" spans="1:4">
      <c r="A56" s="4" t="s">
        <v>63</v>
      </c>
      <c r="B56" s="5"/>
      <c r="C56" s="5"/>
      <c r="D56" s="12"/>
    </row>
    <row r="57" ht="15" customHeight="1" spans="1:4">
      <c r="A57" s="4" t="s">
        <v>64</v>
      </c>
      <c r="B57" s="5"/>
      <c r="C57" s="5"/>
      <c r="D57" s="4"/>
    </row>
    <row r="58" ht="15" customHeight="1" spans="1:4">
      <c r="A58" s="4" t="s">
        <v>65</v>
      </c>
      <c r="B58" s="5"/>
      <c r="C58" s="5"/>
      <c r="D58" s="4"/>
    </row>
    <row r="59" ht="15" customHeight="1" spans="1:4">
      <c r="A59" s="4" t="s">
        <v>66</v>
      </c>
      <c r="B59" s="5"/>
      <c r="C59" s="5"/>
      <c r="D59" s="4"/>
    </row>
    <row r="60" ht="15" customHeight="1" spans="1:4">
      <c r="A60" s="4" t="s">
        <v>67</v>
      </c>
      <c r="B60" s="5"/>
      <c r="C60" s="5"/>
      <c r="D60" s="4"/>
    </row>
    <row r="61" ht="15" customHeight="1" spans="1:4">
      <c r="A61" s="4" t="s">
        <v>68</v>
      </c>
      <c r="B61" s="5"/>
      <c r="C61" s="5"/>
      <c r="D61" s="4"/>
    </row>
    <row r="62" ht="15" customHeight="1" spans="1:4">
      <c r="A62" s="4" t="s">
        <v>69</v>
      </c>
      <c r="B62" s="5"/>
      <c r="C62" s="5"/>
      <c r="D62" s="10"/>
    </row>
    <row r="63" ht="15" customHeight="1" spans="1:4">
      <c r="A63" s="4" t="s">
        <v>70</v>
      </c>
      <c r="B63" s="5"/>
      <c r="C63" s="5"/>
      <c r="D63" s="19"/>
    </row>
  </sheetData>
  <mergeCells count="9">
    <mergeCell ref="A1:D1"/>
    <mergeCell ref="A2:D2"/>
    <mergeCell ref="A3:D3"/>
    <mergeCell ref="A34:D34"/>
    <mergeCell ref="A45:D45"/>
    <mergeCell ref="A52:D52"/>
    <mergeCell ref="D11:D12"/>
    <mergeCell ref="D41:D42"/>
    <mergeCell ref="D54:D55"/>
  </mergeCells>
  <pageMargins left="0.65" right="0.409027777777778" top="0.5" bottom="1.03888888888889" header="0.259027777777778" footer="0.959027777777778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 (Beijing) Limited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2018年二季度  (2)</vt:lpstr>
      <vt:lpstr>2018年三 季度 </vt:lpstr>
      <vt:lpstr>2018年二季度  (3)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yinshaowei</dc:creator>
  <cp:lastModifiedBy>yinshaowei</cp:lastModifiedBy>
  <dcterms:created xsi:type="dcterms:W3CDTF">2017-01-11T14:34:00Z</dcterms:created>
  <cp:lastPrinted>2017-02-04T05:48:00Z</cp:lastPrinted>
  <dcterms:modified xsi:type="dcterms:W3CDTF">2018-10-31T07:09:02Z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2052-9.1.0.5012</vt:lpwstr>
  </property>
</Properties>
</file>